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09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26" i="1"/>
  <c r="I32"/>
  <c r="I95"/>
  <c r="I108"/>
  <c r="I110"/>
  <c r="I79"/>
  <c r="I47"/>
  <c r="I107" l="1"/>
  <c r="I43"/>
  <c r="I40"/>
  <c r="I94" l="1"/>
  <c r="I88"/>
  <c r="I84"/>
  <c r="I25"/>
  <c r="I24" s="1"/>
  <c r="I70"/>
  <c r="I68"/>
  <c r="I83" l="1"/>
  <c r="I103"/>
  <c r="I105"/>
  <c r="I100"/>
  <c r="I98"/>
  <c r="I92"/>
  <c r="I102" l="1"/>
  <c r="I81"/>
  <c r="I78" s="1"/>
  <c r="I76" l="1"/>
  <c r="I67" s="1"/>
  <c r="I65"/>
  <c r="I61"/>
  <c r="I59"/>
  <c r="I57"/>
  <c r="I28"/>
  <c r="I56" l="1"/>
  <c r="I54"/>
  <c r="I53" s="1"/>
  <c r="I22"/>
  <c r="I51"/>
  <c r="I49"/>
  <c r="I37"/>
  <c r="I35"/>
  <c r="I30"/>
  <c r="I20"/>
  <c r="I19" s="1"/>
  <c r="I16"/>
  <c r="I15" s="1"/>
  <c r="I13"/>
  <c r="I12" s="1"/>
  <c r="I39" l="1"/>
  <c r="I18"/>
  <c r="I112" l="1"/>
  <c r="I113" s="1"/>
</calcChain>
</file>

<file path=xl/sharedStrings.xml><?xml version="1.0" encoding="utf-8"?>
<sst xmlns="http://schemas.openxmlformats.org/spreadsheetml/2006/main" count="305" uniqueCount="188">
  <si>
    <t>Додаток 6</t>
  </si>
  <si>
    <t>РОЗПОДIЛ</t>
  </si>
  <si>
    <t>у 2020 році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</si>
  <si>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</si>
  <si>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</si>
  <si>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</si>
  <si>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</si>
  <si>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</si>
  <si>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</si>
  <si>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</si>
  <si>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</si>
  <si>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</si>
  <si>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</si>
  <si>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</si>
  <si>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коштiв бюджету розвитку мiського бюджету  Ніжинської міської ОТГ на капiтальнi видатки та на здiйснення заходiв iз будiвництва, реконструкцй i реставрацii обекпв виробничоi, комунiкацiйноi та соцiальноi iнфраструктури за об'єктами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</si>
  <si>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</si>
  <si>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</si>
  <si>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</si>
  <si>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</si>
  <si>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</si>
  <si>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</si>
  <si>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</si>
  <si>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</si>
  <si>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</si>
  <si>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</si>
  <si>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</si>
  <si>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</si>
  <si>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</si>
  <si>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</si>
  <si>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</si>
  <si>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 xml:space="preserve">Придбання обладнання і предметів довгострокового користування </t>
  </si>
  <si>
    <t>Кондіціонери 4шт-78000грн, квадрокоптер-40000грн, холодильник-13000грн,</t>
  </si>
  <si>
    <t>Міська цільова програма придбання житла на 2020р.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</si>
  <si>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</si>
  <si>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</si>
  <si>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</si>
  <si>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</si>
  <si>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</si>
  <si>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</si>
  <si>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</si>
  <si>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</si>
  <si>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</si>
  <si>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</si>
  <si>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</si>
  <si>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</si>
  <si>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</si>
  <si>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</si>
  <si>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Придбання обладнання</t>
  </si>
  <si>
    <t>0611020</t>
  </si>
  <si>
    <t>1020</t>
  </si>
  <si>
    <t>0941</t>
  </si>
  <si>
    <t>Дитячий майданчик для гімназії №14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</si>
  <si>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</si>
  <si>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0617640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</si>
  <si>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</si>
  <si>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</si>
  <si>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</si>
  <si>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</si>
  <si>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</si>
  <si>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</si>
  <si>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Міська цільова програма оснащення медичною технікою та виробами медичного призначення на 2020-2022 рр.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</si>
  <si>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</si>
  <si>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</si>
  <si>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</si>
  <si>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</si>
  <si>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</si>
  <si>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</si>
  <si>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</si>
  <si>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</si>
  <si>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</si>
  <si>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</si>
  <si>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"Фінансової підтримки та розвитку КНП "Ніжинська міська стоматологічна поліклініка" Ніжинської міської ради Чернігівської області на 2020-2022рр"(придбання обладнання)</t>
  </si>
  <si>
    <t>Міська цільова програма  "Фінансової підтримки та розвитку КНП "Ніжинська міська стоматологічна поліклініка" Ніжинської міської ради Чернігівської області на 2020-2022рр("Кап.рем.фасаду)</t>
  </si>
  <si>
    <t>Програма інформатизації діяльностіУправління освіти Ніжинської міської ради на 2020-2022роки</t>
  </si>
  <si>
    <t>Програма інформатизації діяльності виконавчого комітету Ніжинської міської ради Чернігівської області на 2020-2022роки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</si>
  <si>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</si>
  <si>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</si>
  <si>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</si>
  <si>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</si>
  <si>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</si>
  <si>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0213133</t>
  </si>
  <si>
    <t>3133</t>
  </si>
  <si>
    <t>Інші заходи та заклади молодіжної політики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</si>
  <si>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</si>
  <si>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</si>
  <si>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</si>
  <si>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</si>
  <si>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</si>
  <si>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</si>
  <si>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</si>
  <si>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1014040</t>
  </si>
  <si>
    <t>4040</t>
  </si>
  <si>
    <t>Забезпечення діяльності музеїв і виставок</t>
  </si>
  <si>
    <t>Закупівля осушувача повітря (побутовий) COOPER&amp;HUNTER CH-D01WD2-24LD  (або аналогу) для дотримання норм температурно-вологісного режиму у фондосховищі 2 шт</t>
  </si>
  <si>
    <t>1011100</t>
  </si>
  <si>
    <t>11000</t>
  </si>
  <si>
    <t>0960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</si>
  <si>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</si>
  <si>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Придбання музичних інструментів для ДМШ (труба -15 000 грн, тромбон.-10 000 грн)</t>
  </si>
  <si>
    <t>Придбання телевізора SAMSUNG UE50RU7100UXUA -19299грнк, кронштейн ITECH PLB34 - 549грн в клас класичного танцю ДХШ 1 шт</t>
  </si>
  <si>
    <t>Придбання музичних інструментів для ДХШ (баян дитячий 1 шт. 26 000 грн, контрабас 1 шт-35 000 грн)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</si>
  <si>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</si>
  <si>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</si>
  <si>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</si>
  <si>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</si>
  <si>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1117520</t>
  </si>
  <si>
    <t>Програма інформатизації діяльності відділу з питань фізичної культури та спорту Ніжинської міської ради  на 2020-2022роки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</si>
  <si>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</si>
  <si>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</si>
  <si>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</si>
  <si>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</si>
  <si>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міського кладовища на території Кунашівської сільської ради вт.ч. ПВР</t>
  </si>
  <si>
    <t>Будівництво системи відеоспостереження для розпізнавання обличчя на площі ім. І. Франка в м. Ніжин вт.ч.ПВР</t>
  </si>
  <si>
    <t>Будівництво ЛЕП по вул.Арвата, Афганців, П.Морозова із встановленням КТП в м.Ніжин Чернігівської обл., в т.ч. ПВР</t>
  </si>
  <si>
    <t>1217321</t>
  </si>
  <si>
    <t>Будівництво освітніх установ та закладів</t>
  </si>
  <si>
    <t>Реконструкція приміщень ЗОШ I ст. №8 з метою відкриття закладу дошкільної освіти (дитячий садок) №8 "Кручайлик" Ніжинської міської ради в м. Ніжин, вул.Воздвиженська,185 в т.ч. ПВР</t>
  </si>
  <si>
    <t>Реконструкція та реставрація інших об’єктів</t>
  </si>
  <si>
    <t>Будівництвоспоруд, установ та закладів фізичної культури і спорту</t>
  </si>
  <si>
    <t>Реконструкція бігових доріжок на міському стадіоні, вул. Полковника Розумовського, 5 в т.ч. ПВР</t>
  </si>
  <si>
    <t>Будів.інших об’єктів  комунальної власності.</t>
  </si>
  <si>
    <t>Реконструкція  КНС біля р. Остер по вул.Набережна в м.Ніжин в т.ч. ПВР</t>
  </si>
  <si>
    <t>Будівництво фонтану на пл. І. Франка в т.ч. ПВР</t>
  </si>
  <si>
    <t xml:space="preserve">Реконструкція нежитлового приміщення по вул. Покровська,8/66 в т.ч. ПВР </t>
  </si>
  <si>
    <t>1217340</t>
  </si>
  <si>
    <t>Проектування, реставрація та охорона пам’яток архітектури</t>
  </si>
  <si>
    <t>Реставрація та пристосування пам’ятки архітектури комплексу споруд "Поштова станція", 2-й етап, в т.ч. ПВР</t>
  </si>
  <si>
    <t>Реставрація пам’яток культури історії та архітектури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</si>
  <si>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</si>
  <si>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</si>
  <si>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</si>
  <si>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</t>
  </si>
  <si>
    <t>Усього передані кошти</t>
  </si>
  <si>
    <t>РАЗОМ</t>
  </si>
  <si>
    <t>Міська цільова програма підтримки об’єднань співвласників багатоквартирних  будинків  Ніжинської міської ОТГ,  щодо проведення енергоефективних заходів на 2020 рік</t>
  </si>
  <si>
    <t>1217670</t>
  </si>
  <si>
    <t>0490</t>
  </si>
  <si>
    <t>Внески до статутного капіталу суб’єктів господарювання</t>
  </si>
  <si>
    <t>МЦП "Розвитку та фінансової підтримки комунальних підприємств м.Ніжина на 2020 рік"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</si>
  <si>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</si>
  <si>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</si>
  <si>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</si>
  <si>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</si>
  <si>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2020рік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</si>
  <si>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</si>
  <si>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</si>
  <si>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</si>
  <si>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</si>
  <si>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Капітальний ремонт житлового фонду ((приміщень)</t>
  </si>
  <si>
    <t>1115011</t>
  </si>
  <si>
    <t>5011</t>
  </si>
  <si>
    <t>0810</t>
  </si>
  <si>
    <t>Проведення навчально-тренувальних зборіві змаганьз алімп.видів спорту</t>
  </si>
  <si>
    <t>Придбання гімнастичної колоди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</si>
  <si>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</si>
  <si>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</si>
  <si>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</si>
  <si>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Комплект "Україна" турник вуличний 1 шт.,воркаут комплект для спорт майд  по вул. Амосова,12</t>
  </si>
  <si>
    <t>Стіл тенісний вуличний 1 шт.для спорт майд по вул. Шевченка 92-в</t>
  </si>
  <si>
    <t>Стіл тенісний вуличний 1 шт вуличний тренажерний комплекс "Невада"2шт.для спорт майд по вул. Космонавтів,54</t>
  </si>
  <si>
    <t>Трибуна модульна з накриттям для ст."Спартак"</t>
  </si>
  <si>
    <t>Підмітальна машина для догляду та утриманням у належному стані футбольних полів зі штучним покриттям,тепловентилятор для обігріву 2 шт для спорт.залу по вул.Прилуцька,156</t>
  </si>
  <si>
    <t>Реконструкція скверу Б.Хмельницького в т.ч. ПВР</t>
  </si>
  <si>
    <t>Капітальний ремонт доріг в т.ч. ПВР</t>
  </si>
  <si>
    <t>Реконструкція перехрестя вулиці Шевченка з вулицею Генерала Корчагіна в т.ч. ПВР</t>
  </si>
  <si>
    <t>Реконструкція перехрестя вулиці Шевченка з вулицею Носівський Шлях в т.ч. ПВР</t>
  </si>
  <si>
    <t>Субвенція з державного бюджету на надання державної підтримки особам з особливими освітніми потребами у 2020 році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</si>
  <si>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</si>
  <si>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</si>
  <si>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</si>
  <si>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1217640</t>
  </si>
  <si>
    <t>Придбання кондіціонеру</t>
  </si>
  <si>
    <t>3710160</t>
  </si>
  <si>
    <t>3117520</t>
  </si>
  <si>
    <t>3717520</t>
  </si>
  <si>
    <t>Надання загальної середньої освіти закладами загальної середньої освіти ( у т.ч. з дошкільними підрозділами (відділеннями,групами))</t>
  </si>
  <si>
    <t>Міська програма утримання та забезпечення діяльності КЗ Ніжинський молодіжний центр Ніжинської міської ради на 2019-2020роки (придбання гри-тренінгу "Світ громад" 2шт-12980грн, фотоапарат-6000грн)</t>
  </si>
  <si>
    <t>МЦП "Розробка схем та пректних рішень масового застосування та детального планування  на 2020 рік"</t>
  </si>
  <si>
    <t>Придбання килиму борцівського</t>
  </si>
  <si>
    <t>0216082</t>
  </si>
  <si>
    <t>0217322</t>
  </si>
  <si>
    <t>7322</t>
  </si>
  <si>
    <t>Будівництво медичних установ та закладів</t>
  </si>
  <si>
    <t>Міська цільова програма  "Фінансової підтримки та розвитку КНП "Ніжинський міський пологовий будинок на 2020-2022рр"(Кап.ремонт системи водовідведення з даху блоку В, в т.ч.ПВР)</t>
  </si>
  <si>
    <t>Міська цільова програма  "Фінансової підтримки та розвитку КНП "Ніжинський міський пологовий будинок на 2020-2022рр"(придбання обладнання)</t>
  </si>
  <si>
    <t>"Про бюджет  Ніжинської міської ОТГ на 2020 рік"</t>
  </si>
  <si>
    <t>до рiшення мiської ради YII скликання</t>
  </si>
  <si>
    <t>від "___"_________2019 року №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</si>
</sst>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91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0" fontId="4" fillId="0" borderId="2" xfId="0" applyFont="1" applyBorder="1"/>
    <xf numFmtId="0" fontId="9" fillId="2" borderId="1" xfId="0" applyFont="1" applyFill="1" applyBorder="1" applyAlignment="1">
      <alignment horizontal="left" vertical="justify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justify" wrapText="1"/>
    </xf>
    <xf numFmtId="0" fontId="9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top" wrapText="1"/>
    </xf>
    <xf numFmtId="164" fontId="12" fillId="2" borderId="1" xfId="2" applyNumberFormat="1" applyFont="1" applyFill="1" applyBorder="1" applyAlignment="1">
      <alignment vertical="top" wrapText="1"/>
    </xf>
    <xf numFmtId="0" fontId="13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3" fontId="1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" fontId="8" fillId="0" borderId="1" xfId="0" applyNumberFormat="1" applyFont="1" applyFill="1" applyBorder="1"/>
    <xf numFmtId="0" fontId="4" fillId="0" borderId="2" xfId="0" applyFont="1" applyBorder="1" applyAlignment="1">
      <alignment horizontal="center"/>
    </xf>
    <xf numFmtId="164" fontId="12" fillId="4" borderId="3" xfId="2" applyNumberFormat="1" applyFont="1" applyFill="1" applyBorder="1" applyAlignment="1">
      <alignment horizontal="left" vertical="center" wrapText="1"/>
    </xf>
    <xf numFmtId="164" fontId="12" fillId="4" borderId="1" xfId="2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9"/>
  <sheetViews>
    <sheetView tabSelected="1" showWhiteSpace="0" topLeftCell="A52" workbookViewId="0">
      <selection activeCell="A6" sqref="A6:J6"/>
    </sheetView>
  </sheetViews>
  <sheetFormatPr defaultRowHeight="12.75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1">
      <c r="H1" s="4" t="s">
        <v>0</v>
      </c>
      <c r="I1" s="4"/>
    </row>
    <row r="2" spans="1:11">
      <c r="F2" s="85" t="s">
        <v>186</v>
      </c>
      <c r="G2" s="85"/>
      <c r="H2" s="85"/>
      <c r="I2" s="85"/>
      <c r="J2" s="85"/>
    </row>
    <row r="3" spans="1:11">
      <c r="G3" s="86" t="s">
        <v>185</v>
      </c>
      <c r="H3" s="86"/>
      <c r="I3" s="86"/>
      <c r="J3" s="86"/>
      <c r="K3" s="86"/>
    </row>
    <row r="4" spans="1:11">
      <c r="G4" s="85" t="s">
        <v>187</v>
      </c>
      <c r="H4" s="85"/>
      <c r="I4" s="85"/>
      <c r="J4" s="85"/>
    </row>
    <row r="5" spans="1:11">
      <c r="H5" s="4"/>
      <c r="I5" s="4"/>
    </row>
    <row r="6" spans="1:11" ht="15.75">
      <c r="A6" s="88" t="s">
        <v>1</v>
      </c>
      <c r="B6" s="88"/>
      <c r="C6" s="88"/>
      <c r="D6" s="88"/>
      <c r="E6" s="88"/>
      <c r="F6" s="88"/>
      <c r="G6" s="88"/>
      <c r="H6" s="88"/>
      <c r="I6" s="88"/>
      <c r="J6" s="88"/>
    </row>
    <row r="7" spans="1:11" ht="30.75" customHeight="1">
      <c r="A7" s="89" t="s">
        <v>14</v>
      </c>
      <c r="B7" s="89"/>
      <c r="C7" s="89"/>
      <c r="D7" s="89"/>
      <c r="E7" s="89"/>
      <c r="F7" s="89"/>
      <c r="G7" s="89"/>
      <c r="H7" s="89"/>
      <c r="I7" s="89"/>
      <c r="J7" s="89"/>
    </row>
    <row r="8" spans="1:11" ht="15.75">
      <c r="A8" s="88" t="s">
        <v>2</v>
      </c>
      <c r="B8" s="88"/>
      <c r="C8" s="88"/>
      <c r="D8" s="88"/>
      <c r="E8" s="88"/>
      <c r="F8" s="88"/>
      <c r="G8" s="88"/>
      <c r="H8" s="88"/>
      <c r="I8" s="88"/>
      <c r="J8" s="88"/>
    </row>
    <row r="9" spans="1:11">
      <c r="A9" s="90">
        <v>25538000000</v>
      </c>
      <c r="B9" s="90"/>
    </row>
    <row r="10" spans="1:11">
      <c r="A10" s="87" t="s">
        <v>3</v>
      </c>
      <c r="B10" s="87"/>
    </row>
    <row r="11" spans="1:11" ht="87" customHeight="1">
      <c r="A11" s="2" t="s">
        <v>4</v>
      </c>
      <c r="B11" s="2" t="s">
        <v>12</v>
      </c>
      <c r="C11" s="2" t="s">
        <v>13</v>
      </c>
      <c r="D11" s="3" t="s">
        <v>5</v>
      </c>
      <c r="E11" s="3" t="s">
        <v>6</v>
      </c>
      <c r="F11" s="3" t="s">
        <v>7</v>
      </c>
      <c r="G11" s="3" t="s">
        <v>8</v>
      </c>
      <c r="H11" s="3" t="s">
        <v>9</v>
      </c>
      <c r="I11" s="3" t="s">
        <v>10</v>
      </c>
      <c r="J11" s="3" t="s">
        <v>11</v>
      </c>
    </row>
    <row r="12" spans="1:11">
      <c r="A12" s="5" t="s">
        <v>15</v>
      </c>
      <c r="B12" s="5" t="s">
        <v>16</v>
      </c>
      <c r="C12" s="5"/>
      <c r="D12" s="6" t="s">
        <v>17</v>
      </c>
      <c r="E12" s="1"/>
      <c r="F12" s="1"/>
      <c r="G12" s="1"/>
      <c r="H12" s="1"/>
      <c r="I12" s="12">
        <f>I13</f>
        <v>8680000</v>
      </c>
      <c r="J12" s="1"/>
    </row>
    <row r="13" spans="1:11">
      <c r="A13" s="8">
        <v>617640</v>
      </c>
      <c r="B13" s="69">
        <v>7640</v>
      </c>
      <c r="C13" s="8">
        <v>470</v>
      </c>
      <c r="D13" s="9" t="s">
        <v>18</v>
      </c>
      <c r="E13" s="1"/>
      <c r="F13" s="1"/>
      <c r="G13" s="1"/>
      <c r="H13" s="1"/>
      <c r="I13" s="12">
        <f>I14</f>
        <v>8680000</v>
      </c>
      <c r="J13" s="1"/>
    </row>
    <row r="14" spans="1:11" ht="105" customHeight="1">
      <c r="A14" s="1"/>
      <c r="B14" s="70">
        <v>3132</v>
      </c>
      <c r="C14" s="1"/>
      <c r="D14" s="26" t="s">
        <v>21</v>
      </c>
      <c r="E14" s="10" t="s">
        <v>19</v>
      </c>
      <c r="F14" s="1"/>
      <c r="G14" s="1"/>
      <c r="H14" s="1"/>
      <c r="I14" s="11">
        <v>8680000</v>
      </c>
      <c r="J14" s="1"/>
    </row>
    <row r="15" spans="1:11" ht="25.5">
      <c r="A15" s="8">
        <v>1200000</v>
      </c>
      <c r="B15" s="69">
        <v>12</v>
      </c>
      <c r="C15" s="8"/>
      <c r="D15" s="15" t="s">
        <v>20</v>
      </c>
      <c r="E15" s="7"/>
      <c r="F15" s="7"/>
      <c r="G15" s="7"/>
      <c r="H15" s="7"/>
      <c r="I15" s="12">
        <f>I16</f>
        <v>784945</v>
      </c>
      <c r="J15" s="7"/>
    </row>
    <row r="16" spans="1:11" ht="51">
      <c r="A16" s="35" t="s">
        <v>128</v>
      </c>
      <c r="B16" s="48">
        <v>7461</v>
      </c>
      <c r="C16" s="35" t="s">
        <v>129</v>
      </c>
      <c r="D16" s="9" t="s">
        <v>130</v>
      </c>
      <c r="E16" s="14"/>
      <c r="F16" s="7"/>
      <c r="G16" s="7"/>
      <c r="H16" s="7"/>
      <c r="I16" s="12">
        <f>I17</f>
        <v>784945</v>
      </c>
      <c r="J16" s="7"/>
    </row>
    <row r="17" spans="1:10" ht="21" customHeight="1">
      <c r="A17" s="14"/>
      <c r="B17" s="70">
        <v>3132</v>
      </c>
      <c r="C17" s="70"/>
      <c r="D17" s="26" t="s">
        <v>21</v>
      </c>
      <c r="E17" s="49" t="s">
        <v>163</v>
      </c>
      <c r="F17" s="7"/>
      <c r="G17" s="7"/>
      <c r="H17" s="7"/>
      <c r="I17" s="64">
        <v>784945</v>
      </c>
      <c r="J17" s="7"/>
    </row>
    <row r="18" spans="1:10">
      <c r="A18" s="16"/>
      <c r="B18" s="16"/>
      <c r="C18" s="16"/>
      <c r="D18" s="16"/>
      <c r="E18" s="17" t="s">
        <v>22</v>
      </c>
      <c r="F18" s="16"/>
      <c r="G18" s="16"/>
      <c r="H18" s="16"/>
      <c r="I18" s="18">
        <f>I12+I15</f>
        <v>9464945</v>
      </c>
      <c r="J18" s="16"/>
    </row>
    <row r="19" spans="1:10" ht="18.75" customHeight="1">
      <c r="A19" s="22" t="s">
        <v>23</v>
      </c>
      <c r="B19" s="72" t="s">
        <v>25</v>
      </c>
      <c r="C19" s="13"/>
      <c r="D19" s="20" t="s">
        <v>24</v>
      </c>
      <c r="E19" s="13"/>
      <c r="F19" s="13"/>
      <c r="G19" s="13"/>
      <c r="H19" s="13"/>
      <c r="I19" s="27">
        <f>I20+I22+I24+I26+I28+I30+I32+I35+I37</f>
        <v>5018382</v>
      </c>
      <c r="J19" s="13"/>
    </row>
    <row r="20" spans="1:10" ht="51" customHeight="1">
      <c r="A20" s="25">
        <v>210160</v>
      </c>
      <c r="B20" s="23" t="s">
        <v>26</v>
      </c>
      <c r="C20" s="23" t="s">
        <v>27</v>
      </c>
      <c r="D20" s="24" t="s">
        <v>28</v>
      </c>
      <c r="E20" s="13"/>
      <c r="F20" s="13"/>
      <c r="G20" s="13"/>
      <c r="H20" s="13"/>
      <c r="I20" s="27">
        <f>I21</f>
        <v>131000</v>
      </c>
      <c r="J20" s="13"/>
    </row>
    <row r="21" spans="1:10" ht="25.5">
      <c r="A21" s="13"/>
      <c r="B21" s="73" t="s">
        <v>29</v>
      </c>
      <c r="C21" s="13"/>
      <c r="D21" s="26" t="s">
        <v>30</v>
      </c>
      <c r="E21" s="7" t="s">
        <v>31</v>
      </c>
      <c r="F21" s="13"/>
      <c r="G21" s="13"/>
      <c r="H21" s="13"/>
      <c r="I21" s="65">
        <v>131000</v>
      </c>
      <c r="J21" s="13"/>
    </row>
    <row r="22" spans="1:10" ht="25.5">
      <c r="A22" s="35" t="s">
        <v>56</v>
      </c>
      <c r="B22" s="36" t="s">
        <v>57</v>
      </c>
      <c r="C22" s="35" t="s">
        <v>58</v>
      </c>
      <c r="D22" s="9" t="s">
        <v>59</v>
      </c>
      <c r="E22" s="7"/>
      <c r="F22" s="13"/>
      <c r="G22" s="13"/>
      <c r="H22" s="13"/>
      <c r="I22" s="27">
        <f>I23</f>
        <v>728000</v>
      </c>
      <c r="J22" s="13"/>
    </row>
    <row r="23" spans="1:10" ht="38.25">
      <c r="A23" s="13"/>
      <c r="B23" s="73" t="s">
        <v>69</v>
      </c>
      <c r="C23" s="13"/>
      <c r="D23" s="26" t="s">
        <v>70</v>
      </c>
      <c r="E23" s="7" t="s">
        <v>60</v>
      </c>
      <c r="F23" s="13"/>
      <c r="G23" s="13"/>
      <c r="H23" s="13"/>
      <c r="I23" s="65">
        <v>728000</v>
      </c>
      <c r="J23" s="13"/>
    </row>
    <row r="24" spans="1:10" ht="38.25">
      <c r="A24" s="35" t="s">
        <v>61</v>
      </c>
      <c r="B24" s="36" t="s">
        <v>62</v>
      </c>
      <c r="C24" s="35" t="s">
        <v>63</v>
      </c>
      <c r="D24" s="37" t="s">
        <v>64</v>
      </c>
      <c r="E24" s="7"/>
      <c r="F24" s="13"/>
      <c r="G24" s="13"/>
      <c r="H24" s="13"/>
      <c r="I24" s="27">
        <f>I25</f>
        <v>1597202</v>
      </c>
      <c r="J24" s="13"/>
    </row>
    <row r="25" spans="1:10" ht="38.25">
      <c r="A25" s="13"/>
      <c r="B25" s="73" t="s">
        <v>69</v>
      </c>
      <c r="C25" s="13"/>
      <c r="D25" s="26" t="s">
        <v>70</v>
      </c>
      <c r="E25" s="7" t="s">
        <v>184</v>
      </c>
      <c r="F25" s="13"/>
      <c r="G25" s="13"/>
      <c r="H25" s="13"/>
      <c r="I25" s="65">
        <f>670000+927202</f>
        <v>1597202</v>
      </c>
      <c r="J25" s="13"/>
    </row>
    <row r="26" spans="1:10">
      <c r="A26" s="23" t="s">
        <v>65</v>
      </c>
      <c r="B26" s="23" t="s">
        <v>66</v>
      </c>
      <c r="C26" s="23" t="s">
        <v>67</v>
      </c>
      <c r="D26" s="9" t="s">
        <v>68</v>
      </c>
      <c r="E26" s="38"/>
      <c r="F26" s="13"/>
      <c r="G26" s="13"/>
      <c r="H26" s="13"/>
      <c r="I26" s="27">
        <f>I27</f>
        <v>320600</v>
      </c>
      <c r="J26" s="13"/>
    </row>
    <row r="27" spans="1:10" ht="51">
      <c r="A27" s="13"/>
      <c r="B27" s="73" t="s">
        <v>69</v>
      </c>
      <c r="C27" s="13"/>
      <c r="D27" s="26" t="s">
        <v>70</v>
      </c>
      <c r="E27" s="7" t="s">
        <v>71</v>
      </c>
      <c r="F27" s="13"/>
      <c r="G27" s="13"/>
      <c r="H27" s="13"/>
      <c r="I27" s="65">
        <v>320600</v>
      </c>
      <c r="J27" s="13"/>
    </row>
    <row r="28" spans="1:10" ht="25.5">
      <c r="A28" s="22" t="s">
        <v>80</v>
      </c>
      <c r="B28" s="74" t="s">
        <v>81</v>
      </c>
      <c r="C28" s="25">
        <v>1040</v>
      </c>
      <c r="D28" s="9" t="s">
        <v>82</v>
      </c>
      <c r="E28" s="7"/>
      <c r="F28" s="13"/>
      <c r="G28" s="13"/>
      <c r="H28" s="13"/>
      <c r="I28" s="27">
        <f>I29</f>
        <v>18980</v>
      </c>
      <c r="J28" s="13"/>
    </row>
    <row r="29" spans="1:10" ht="57.75" customHeight="1">
      <c r="A29" s="13"/>
      <c r="B29" s="73" t="s">
        <v>29</v>
      </c>
      <c r="C29" s="13"/>
      <c r="D29" s="26" t="s">
        <v>30</v>
      </c>
      <c r="E29" s="7" t="s">
        <v>176</v>
      </c>
      <c r="F29" s="13"/>
      <c r="G29" s="13"/>
      <c r="H29" s="13"/>
      <c r="I29" s="65">
        <v>18980</v>
      </c>
      <c r="J29" s="13"/>
    </row>
    <row r="30" spans="1:10" ht="38.25">
      <c r="A30" s="22" t="s">
        <v>179</v>
      </c>
      <c r="B30" s="74" t="s">
        <v>34</v>
      </c>
      <c r="C30" s="75">
        <v>610</v>
      </c>
      <c r="D30" s="15" t="s">
        <v>33</v>
      </c>
      <c r="E30" s="13"/>
      <c r="F30" s="13"/>
      <c r="G30" s="13"/>
      <c r="H30" s="13"/>
      <c r="I30" s="27">
        <f>I31</f>
        <v>400000</v>
      </c>
      <c r="J30" s="13"/>
    </row>
    <row r="31" spans="1:10" ht="25.5">
      <c r="A31" s="13"/>
      <c r="B31" s="73" t="s">
        <v>36</v>
      </c>
      <c r="C31" s="71"/>
      <c r="D31" s="26" t="s">
        <v>35</v>
      </c>
      <c r="E31" s="84" t="s">
        <v>32</v>
      </c>
      <c r="F31" s="13"/>
      <c r="G31" s="13"/>
      <c r="H31" s="13"/>
      <c r="I31" s="65">
        <v>400000</v>
      </c>
      <c r="J31" s="13"/>
    </row>
    <row r="32" spans="1:10" ht="26.25" customHeight="1">
      <c r="A32" s="22" t="s">
        <v>180</v>
      </c>
      <c r="B32" s="74" t="s">
        <v>181</v>
      </c>
      <c r="C32" s="76" t="s">
        <v>38</v>
      </c>
      <c r="D32" s="9" t="s">
        <v>182</v>
      </c>
      <c r="E32" s="83"/>
      <c r="F32" s="13"/>
      <c r="G32" s="13"/>
      <c r="H32" s="13"/>
      <c r="I32" s="81">
        <f>I33+I34</f>
        <v>1050000</v>
      </c>
      <c r="J32" s="13"/>
    </row>
    <row r="33" spans="1:10" ht="51">
      <c r="A33" s="13"/>
      <c r="B33" s="73" t="s">
        <v>69</v>
      </c>
      <c r="C33" s="82"/>
      <c r="D33" s="26" t="s">
        <v>70</v>
      </c>
      <c r="E33" s="7" t="s">
        <v>183</v>
      </c>
      <c r="F33" s="13"/>
      <c r="G33" s="13"/>
      <c r="H33" s="13"/>
      <c r="I33" s="65">
        <v>150000</v>
      </c>
      <c r="J33" s="13"/>
    </row>
    <row r="34" spans="1:10" ht="51">
      <c r="A34" s="13"/>
      <c r="B34" s="73" t="s">
        <v>69</v>
      </c>
      <c r="C34" s="82"/>
      <c r="D34" s="26" t="s">
        <v>70</v>
      </c>
      <c r="E34" s="7" t="s">
        <v>72</v>
      </c>
      <c r="F34" s="13"/>
      <c r="G34" s="13"/>
      <c r="H34" s="13"/>
      <c r="I34" s="65">
        <v>900000</v>
      </c>
      <c r="J34" s="13"/>
    </row>
    <row r="35" spans="1:10" ht="38.25">
      <c r="A35" s="5" t="s">
        <v>37</v>
      </c>
      <c r="B35" s="28">
        <v>7350</v>
      </c>
      <c r="C35" s="76" t="s">
        <v>38</v>
      </c>
      <c r="D35" s="9" t="s">
        <v>39</v>
      </c>
      <c r="E35" s="13"/>
      <c r="F35" s="13"/>
      <c r="G35" s="13"/>
      <c r="H35" s="13"/>
      <c r="I35" s="27">
        <f>I36</f>
        <v>100000</v>
      </c>
      <c r="J35" s="13"/>
    </row>
    <row r="36" spans="1:10" ht="30.75" customHeight="1">
      <c r="A36" s="13"/>
      <c r="B36" s="29">
        <v>2281</v>
      </c>
      <c r="C36" s="77"/>
      <c r="D36" s="31" t="s">
        <v>40</v>
      </c>
      <c r="E36" s="32" t="s">
        <v>177</v>
      </c>
      <c r="F36" s="13"/>
      <c r="G36" s="13"/>
      <c r="H36" s="13"/>
      <c r="I36" s="65">
        <v>100000</v>
      </c>
      <c r="J36" s="13"/>
    </row>
    <row r="37" spans="1:10" ht="25.5">
      <c r="A37" s="22" t="s">
        <v>41</v>
      </c>
      <c r="B37" s="74" t="s">
        <v>42</v>
      </c>
      <c r="C37" s="75">
        <v>460</v>
      </c>
      <c r="D37" s="8" t="s">
        <v>43</v>
      </c>
      <c r="E37" s="13"/>
      <c r="F37" s="13"/>
      <c r="G37" s="13"/>
      <c r="H37" s="13"/>
      <c r="I37" s="27">
        <f>I38</f>
        <v>672600</v>
      </c>
      <c r="J37" s="13"/>
    </row>
    <row r="38" spans="1:10" ht="40.5" customHeight="1">
      <c r="A38" s="19"/>
      <c r="B38" s="73" t="s">
        <v>29</v>
      </c>
      <c r="C38" s="71"/>
      <c r="D38" s="26" t="s">
        <v>30</v>
      </c>
      <c r="E38" s="7" t="s">
        <v>74</v>
      </c>
      <c r="F38" s="13"/>
      <c r="G38" s="13"/>
      <c r="H38" s="13"/>
      <c r="I38" s="65">
        <v>672600</v>
      </c>
      <c r="J38" s="13"/>
    </row>
    <row r="39" spans="1:10" ht="12.75" customHeight="1">
      <c r="A39" s="5" t="s">
        <v>15</v>
      </c>
      <c r="B39" s="5" t="s">
        <v>16</v>
      </c>
      <c r="C39" s="5"/>
      <c r="D39" s="6" t="s">
        <v>17</v>
      </c>
      <c r="E39" s="7"/>
      <c r="F39" s="13"/>
      <c r="G39" s="13"/>
      <c r="H39" s="13"/>
      <c r="I39" s="27">
        <f>I40+I43+I47+I49+I51</f>
        <v>1700500</v>
      </c>
      <c r="J39" s="13"/>
    </row>
    <row r="40" spans="1:10" ht="12.75" customHeight="1">
      <c r="A40" s="22" t="s">
        <v>44</v>
      </c>
      <c r="B40" s="74" t="s">
        <v>45</v>
      </c>
      <c r="C40" s="75">
        <v>910</v>
      </c>
      <c r="D40" s="15" t="s">
        <v>46</v>
      </c>
      <c r="E40" s="7"/>
      <c r="F40" s="13"/>
      <c r="G40" s="13"/>
      <c r="H40" s="13"/>
      <c r="I40" s="27">
        <f>I41+I42</f>
        <v>227000</v>
      </c>
      <c r="J40" s="13"/>
    </row>
    <row r="41" spans="1:10" ht="12.75" customHeight="1">
      <c r="A41" s="21"/>
      <c r="B41" s="73" t="s">
        <v>29</v>
      </c>
      <c r="C41" s="71"/>
      <c r="D41" s="26" t="s">
        <v>30</v>
      </c>
      <c r="E41" s="7" t="s">
        <v>47</v>
      </c>
      <c r="F41" s="13"/>
      <c r="G41" s="13"/>
      <c r="H41" s="13"/>
      <c r="I41" s="65">
        <v>192000</v>
      </c>
      <c r="J41" s="14"/>
    </row>
    <row r="42" spans="1:10" ht="27" customHeight="1">
      <c r="A42" s="21"/>
      <c r="B42" s="46" t="s">
        <v>29</v>
      </c>
      <c r="C42" s="5"/>
      <c r="D42" s="26" t="s">
        <v>30</v>
      </c>
      <c r="E42" s="55" t="s">
        <v>166</v>
      </c>
      <c r="F42" s="13"/>
      <c r="G42" s="13"/>
      <c r="H42" s="13"/>
      <c r="I42" s="65">
        <v>35000</v>
      </c>
      <c r="J42" s="14"/>
    </row>
    <row r="43" spans="1:10" ht="52.5" customHeight="1">
      <c r="A43" s="5" t="s">
        <v>48</v>
      </c>
      <c r="B43" s="5" t="s">
        <v>49</v>
      </c>
      <c r="C43" s="5" t="s">
        <v>50</v>
      </c>
      <c r="D43" s="15" t="s">
        <v>175</v>
      </c>
      <c r="E43" s="1"/>
      <c r="F43" s="14"/>
      <c r="G43" s="14"/>
      <c r="H43" s="14"/>
      <c r="I43" s="27">
        <f>I44+I45+I46</f>
        <v>715500</v>
      </c>
      <c r="J43" s="14"/>
    </row>
    <row r="44" spans="1:10" ht="25.5">
      <c r="A44" s="14"/>
      <c r="B44" s="73" t="s">
        <v>29</v>
      </c>
      <c r="C44" s="71"/>
      <c r="D44" s="26" t="s">
        <v>30</v>
      </c>
      <c r="E44" s="7" t="s">
        <v>47</v>
      </c>
      <c r="F44" s="14"/>
      <c r="G44" s="14"/>
      <c r="H44" s="14"/>
      <c r="I44" s="65">
        <v>430000</v>
      </c>
      <c r="J44" s="14"/>
    </row>
    <row r="45" spans="1:10" ht="25.5">
      <c r="A45" s="14"/>
      <c r="B45" s="73" t="s">
        <v>29</v>
      </c>
      <c r="C45" s="71"/>
      <c r="D45" s="26" t="s">
        <v>30</v>
      </c>
      <c r="E45" s="13" t="s">
        <v>51</v>
      </c>
      <c r="F45" s="14"/>
      <c r="G45" s="14"/>
      <c r="H45" s="14"/>
      <c r="I45" s="65">
        <v>150000</v>
      </c>
      <c r="J45" s="14"/>
    </row>
    <row r="46" spans="1:10" ht="38.25">
      <c r="A46" s="14"/>
      <c r="B46" s="73" t="s">
        <v>29</v>
      </c>
      <c r="C46" s="71"/>
      <c r="D46" s="26" t="s">
        <v>30</v>
      </c>
      <c r="E46" s="55" t="s">
        <v>166</v>
      </c>
      <c r="F46" s="14"/>
      <c r="G46" s="14"/>
      <c r="H46" s="14"/>
      <c r="I46" s="65">
        <v>135500</v>
      </c>
      <c r="J46" s="14"/>
    </row>
    <row r="47" spans="1:10" ht="38.25">
      <c r="A47" s="5" t="s">
        <v>167</v>
      </c>
      <c r="B47" s="5" t="s">
        <v>168</v>
      </c>
      <c r="C47" s="5" t="s">
        <v>151</v>
      </c>
      <c r="D47" s="9" t="s">
        <v>169</v>
      </c>
      <c r="E47" s="61"/>
      <c r="F47" s="6"/>
      <c r="G47" s="6"/>
      <c r="H47" s="62"/>
      <c r="I47" s="62">
        <f>I48</f>
        <v>90000</v>
      </c>
      <c r="J47" s="14"/>
    </row>
    <row r="48" spans="1:10" ht="25.5">
      <c r="A48" s="5"/>
      <c r="B48" s="46" t="s">
        <v>29</v>
      </c>
      <c r="C48" s="5"/>
      <c r="D48" s="26" t="s">
        <v>30</v>
      </c>
      <c r="E48" s="61" t="s">
        <v>178</v>
      </c>
      <c r="F48" s="6"/>
      <c r="G48" s="6"/>
      <c r="H48" s="63"/>
      <c r="I48" s="66">
        <v>90000</v>
      </c>
      <c r="J48" s="14"/>
    </row>
    <row r="49" spans="1:10">
      <c r="A49" s="5" t="s">
        <v>53</v>
      </c>
      <c r="B49" s="6">
        <v>7640</v>
      </c>
      <c r="C49" s="5" t="s">
        <v>54</v>
      </c>
      <c r="D49" s="34" t="s">
        <v>18</v>
      </c>
      <c r="E49" s="33"/>
      <c r="F49" s="14"/>
      <c r="G49" s="14"/>
      <c r="H49" s="14"/>
      <c r="I49" s="27">
        <f>I50</f>
        <v>500000</v>
      </c>
      <c r="J49" s="14"/>
    </row>
    <row r="50" spans="1:10" ht="108.75" customHeight="1">
      <c r="A50" s="14"/>
      <c r="B50" s="70">
        <v>3132</v>
      </c>
      <c r="C50" s="7"/>
      <c r="D50" s="26" t="s">
        <v>21</v>
      </c>
      <c r="E50" s="10" t="s">
        <v>52</v>
      </c>
      <c r="F50" s="14"/>
      <c r="G50" s="14"/>
      <c r="H50" s="14"/>
      <c r="I50" s="65">
        <v>500000</v>
      </c>
      <c r="J50" s="14"/>
    </row>
    <row r="51" spans="1:10" ht="25.5">
      <c r="A51" s="22" t="s">
        <v>55</v>
      </c>
      <c r="B51" s="74" t="s">
        <v>42</v>
      </c>
      <c r="C51" s="74" t="s">
        <v>79</v>
      </c>
      <c r="D51" s="8" t="s">
        <v>43</v>
      </c>
      <c r="E51" s="13"/>
      <c r="F51" s="14"/>
      <c r="G51" s="14"/>
      <c r="H51" s="14"/>
      <c r="I51" s="27">
        <f>I52</f>
        <v>168000</v>
      </c>
      <c r="J51" s="14"/>
    </row>
    <row r="52" spans="1:10" ht="25.5">
      <c r="A52" s="14"/>
      <c r="B52" s="73" t="s">
        <v>29</v>
      </c>
      <c r="C52" s="71"/>
      <c r="D52" s="26" t="s">
        <v>30</v>
      </c>
      <c r="E52" s="7" t="s">
        <v>73</v>
      </c>
      <c r="F52" s="14"/>
      <c r="G52" s="14"/>
      <c r="H52" s="14"/>
      <c r="I52" s="65">
        <v>168000</v>
      </c>
      <c r="J52" s="14"/>
    </row>
    <row r="53" spans="1:10" ht="25.5">
      <c r="A53" s="22" t="s">
        <v>75</v>
      </c>
      <c r="B53" s="74" t="s">
        <v>84</v>
      </c>
      <c r="C53" s="78"/>
      <c r="D53" s="8" t="s">
        <v>76</v>
      </c>
      <c r="E53" s="13"/>
      <c r="F53" s="14"/>
      <c r="G53" s="14"/>
      <c r="H53" s="14"/>
      <c r="I53" s="27">
        <f>I54</f>
        <v>12300</v>
      </c>
      <c r="J53" s="14"/>
    </row>
    <row r="54" spans="1:10" ht="25.5">
      <c r="A54" s="22" t="s">
        <v>77</v>
      </c>
      <c r="B54" s="74" t="s">
        <v>42</v>
      </c>
      <c r="C54" s="74" t="s">
        <v>79</v>
      </c>
      <c r="D54" s="8" t="s">
        <v>43</v>
      </c>
      <c r="E54" s="7"/>
      <c r="F54" s="14"/>
      <c r="G54" s="14"/>
      <c r="H54" s="14"/>
      <c r="I54" s="27">
        <f>I55</f>
        <v>12300</v>
      </c>
      <c r="J54" s="14"/>
    </row>
    <row r="55" spans="1:10" ht="38.25">
      <c r="A55" s="19"/>
      <c r="B55" s="73" t="s">
        <v>29</v>
      </c>
      <c r="C55" s="71"/>
      <c r="D55" s="26" t="s">
        <v>30</v>
      </c>
      <c r="E55" s="7" t="s">
        <v>78</v>
      </c>
      <c r="F55" s="14"/>
      <c r="G55" s="14"/>
      <c r="H55" s="14"/>
      <c r="I55" s="65">
        <v>12300</v>
      </c>
      <c r="J55" s="14"/>
    </row>
    <row r="56" spans="1:10" ht="25.5">
      <c r="A56" s="22" t="s">
        <v>83</v>
      </c>
      <c r="B56" s="75">
        <v>10</v>
      </c>
      <c r="C56" s="79"/>
      <c r="D56" s="8" t="s">
        <v>85</v>
      </c>
      <c r="E56" s="13"/>
      <c r="F56" s="14"/>
      <c r="G56" s="14"/>
      <c r="H56" s="14"/>
      <c r="I56" s="27">
        <f>I57+I59+I61+I65</f>
        <v>217500</v>
      </c>
      <c r="J56" s="14"/>
    </row>
    <row r="57" spans="1:10">
      <c r="A57" s="22" t="s">
        <v>86</v>
      </c>
      <c r="B57" s="75">
        <v>4030</v>
      </c>
      <c r="C57" s="35" t="s">
        <v>87</v>
      </c>
      <c r="D57" s="9" t="s">
        <v>88</v>
      </c>
      <c r="E57" s="13"/>
      <c r="F57" s="14"/>
      <c r="G57" s="14"/>
      <c r="H57" s="14"/>
      <c r="I57" s="27">
        <f>I58</f>
        <v>35000</v>
      </c>
      <c r="J57" s="14"/>
    </row>
    <row r="58" spans="1:10" ht="28.5" customHeight="1">
      <c r="A58" s="19"/>
      <c r="B58" s="73" t="s">
        <v>29</v>
      </c>
      <c r="C58" s="13"/>
      <c r="D58" s="26" t="s">
        <v>30</v>
      </c>
      <c r="E58" s="38" t="s">
        <v>89</v>
      </c>
      <c r="F58" s="14"/>
      <c r="G58" s="14"/>
      <c r="H58" s="14"/>
      <c r="I58" s="65">
        <v>35000</v>
      </c>
      <c r="J58" s="14"/>
    </row>
    <row r="59" spans="1:10" ht="25.5">
      <c r="A59" s="35" t="s">
        <v>90</v>
      </c>
      <c r="B59" s="36" t="s">
        <v>91</v>
      </c>
      <c r="C59" s="35" t="s">
        <v>87</v>
      </c>
      <c r="D59" s="9" t="s">
        <v>92</v>
      </c>
      <c r="E59" s="13"/>
      <c r="F59" s="14"/>
      <c r="G59" s="14"/>
      <c r="H59" s="14"/>
      <c r="I59" s="27">
        <f>I60</f>
        <v>15000</v>
      </c>
      <c r="J59" s="14"/>
    </row>
    <row r="60" spans="1:10" ht="51">
      <c r="A60" s="19"/>
      <c r="B60" s="73" t="s">
        <v>29</v>
      </c>
      <c r="C60" s="13"/>
      <c r="D60" s="26" t="s">
        <v>30</v>
      </c>
      <c r="E60" s="39" t="s">
        <v>93</v>
      </c>
      <c r="F60" s="14"/>
      <c r="G60" s="14"/>
      <c r="H60" s="14"/>
      <c r="I60" s="65">
        <v>15000</v>
      </c>
      <c r="J60" s="14"/>
    </row>
    <row r="61" spans="1:10" ht="51">
      <c r="A61" s="35" t="s">
        <v>94</v>
      </c>
      <c r="B61" s="36" t="s">
        <v>95</v>
      </c>
      <c r="C61" s="35" t="s">
        <v>96</v>
      </c>
      <c r="D61" s="9" t="s">
        <v>97</v>
      </c>
      <c r="E61" s="13"/>
      <c r="F61" s="14"/>
      <c r="G61" s="14"/>
      <c r="H61" s="14"/>
      <c r="I61" s="27">
        <f>I62+I63+I64</f>
        <v>106000</v>
      </c>
      <c r="J61" s="14"/>
    </row>
    <row r="62" spans="1:10" ht="25.5">
      <c r="A62" s="19"/>
      <c r="B62" s="73" t="s">
        <v>29</v>
      </c>
      <c r="C62" s="13"/>
      <c r="D62" s="26" t="s">
        <v>30</v>
      </c>
      <c r="E62" s="40" t="s">
        <v>98</v>
      </c>
      <c r="F62" s="14"/>
      <c r="G62" s="14"/>
      <c r="H62" s="14"/>
      <c r="I62" s="65">
        <v>25000</v>
      </c>
      <c r="J62" s="14"/>
    </row>
    <row r="63" spans="1:10" ht="38.25">
      <c r="A63" s="19"/>
      <c r="B63" s="73" t="s">
        <v>29</v>
      </c>
      <c r="C63" s="13"/>
      <c r="D63" s="26" t="s">
        <v>30</v>
      </c>
      <c r="E63" s="26" t="s">
        <v>99</v>
      </c>
      <c r="F63" s="14"/>
      <c r="G63" s="14"/>
      <c r="H63" s="14"/>
      <c r="I63" s="65">
        <v>20000</v>
      </c>
      <c r="J63" s="14"/>
    </row>
    <row r="64" spans="1:10" ht="25.5">
      <c r="A64" s="19"/>
      <c r="B64" s="73" t="s">
        <v>29</v>
      </c>
      <c r="C64" s="13"/>
      <c r="D64" s="26" t="s">
        <v>30</v>
      </c>
      <c r="E64" s="26" t="s">
        <v>100</v>
      </c>
      <c r="F64" s="14"/>
      <c r="G64" s="14"/>
      <c r="H64" s="14"/>
      <c r="I64" s="67">
        <v>61000</v>
      </c>
      <c r="J64" s="14"/>
    </row>
    <row r="65" spans="1:10" ht="25.5">
      <c r="A65" s="22" t="s">
        <v>101</v>
      </c>
      <c r="B65" s="74" t="s">
        <v>42</v>
      </c>
      <c r="C65" s="74" t="s">
        <v>79</v>
      </c>
      <c r="D65" s="8" t="s">
        <v>43</v>
      </c>
      <c r="E65" s="13"/>
      <c r="F65" s="14"/>
      <c r="G65" s="14"/>
      <c r="H65" s="14"/>
      <c r="I65" s="25">
        <f>I66</f>
        <v>61500</v>
      </c>
      <c r="J65" s="14"/>
    </row>
    <row r="66" spans="1:10" ht="38.25">
      <c r="A66" s="19"/>
      <c r="B66" s="73" t="s">
        <v>29</v>
      </c>
      <c r="C66" s="71"/>
      <c r="D66" s="26" t="s">
        <v>30</v>
      </c>
      <c r="E66" s="7" t="s">
        <v>102</v>
      </c>
      <c r="F66" s="14"/>
      <c r="G66" s="14"/>
      <c r="H66" s="14"/>
      <c r="I66" s="67">
        <v>61500</v>
      </c>
      <c r="J66" s="14"/>
    </row>
    <row r="67" spans="1:10" ht="25.5">
      <c r="A67" s="22" t="s">
        <v>103</v>
      </c>
      <c r="B67" s="75">
        <v>11</v>
      </c>
      <c r="C67" s="79"/>
      <c r="D67" s="41" t="s">
        <v>104</v>
      </c>
      <c r="E67" s="13"/>
      <c r="F67" s="14"/>
      <c r="G67" s="14"/>
      <c r="H67" s="14"/>
      <c r="I67" s="27">
        <f>I68+I70+I76</f>
        <v>377300</v>
      </c>
      <c r="J67" s="14"/>
    </row>
    <row r="68" spans="1:10" ht="25.5">
      <c r="A68" s="35" t="s">
        <v>149</v>
      </c>
      <c r="B68" s="36" t="s">
        <v>150</v>
      </c>
      <c r="C68" s="35" t="s">
        <v>151</v>
      </c>
      <c r="D68" s="58" t="s">
        <v>152</v>
      </c>
      <c r="E68" s="13"/>
      <c r="F68" s="14"/>
      <c r="G68" s="14"/>
      <c r="H68" s="14"/>
      <c r="I68" s="27">
        <f>I69</f>
        <v>50000</v>
      </c>
      <c r="J68" s="14"/>
    </row>
    <row r="69" spans="1:10" ht="25.5">
      <c r="A69" s="22"/>
      <c r="B69" s="73" t="s">
        <v>29</v>
      </c>
      <c r="C69" s="71"/>
      <c r="D69" s="26" t="s">
        <v>30</v>
      </c>
      <c r="E69" s="13" t="s">
        <v>153</v>
      </c>
      <c r="F69" s="14"/>
      <c r="G69" s="14"/>
      <c r="H69" s="14"/>
      <c r="I69" s="65">
        <v>50000</v>
      </c>
      <c r="J69" s="14"/>
    </row>
    <row r="70" spans="1:10" ht="63.75">
      <c r="A70" s="35" t="s">
        <v>154</v>
      </c>
      <c r="B70" s="36" t="s">
        <v>155</v>
      </c>
      <c r="C70" s="35" t="s">
        <v>151</v>
      </c>
      <c r="D70" s="9" t="s">
        <v>156</v>
      </c>
      <c r="E70" s="13"/>
      <c r="F70" s="14"/>
      <c r="G70" s="14"/>
      <c r="H70" s="14"/>
      <c r="I70" s="27">
        <f>I71+I72+I73+I74+I75</f>
        <v>318800</v>
      </c>
      <c r="J70" s="14"/>
    </row>
    <row r="71" spans="1:10" ht="25.5">
      <c r="A71" s="22"/>
      <c r="B71" s="73" t="s">
        <v>29</v>
      </c>
      <c r="C71" s="13"/>
      <c r="D71" s="26" t="s">
        <v>30</v>
      </c>
      <c r="E71" s="7" t="s">
        <v>157</v>
      </c>
      <c r="F71" s="14"/>
      <c r="G71" s="14"/>
      <c r="H71" s="14"/>
      <c r="I71" s="65">
        <v>52000</v>
      </c>
      <c r="J71" s="14"/>
    </row>
    <row r="72" spans="1:10" ht="25.5">
      <c r="A72" s="22"/>
      <c r="B72" s="73" t="s">
        <v>29</v>
      </c>
      <c r="C72" s="13"/>
      <c r="D72" s="26" t="s">
        <v>30</v>
      </c>
      <c r="E72" s="7" t="s">
        <v>158</v>
      </c>
      <c r="F72" s="14"/>
      <c r="G72" s="14"/>
      <c r="H72" s="14"/>
      <c r="I72" s="65">
        <v>8400</v>
      </c>
      <c r="J72" s="14"/>
    </row>
    <row r="73" spans="1:10" ht="38.25">
      <c r="A73" s="22"/>
      <c r="B73" s="73" t="s">
        <v>29</v>
      </c>
      <c r="C73" s="13"/>
      <c r="D73" s="26" t="s">
        <v>30</v>
      </c>
      <c r="E73" s="7" t="s">
        <v>159</v>
      </c>
      <c r="F73" s="14"/>
      <c r="G73" s="14"/>
      <c r="H73" s="14"/>
      <c r="I73" s="65">
        <v>22400</v>
      </c>
      <c r="J73" s="14"/>
    </row>
    <row r="74" spans="1:10" ht="25.5">
      <c r="A74" s="22"/>
      <c r="B74" s="73" t="s">
        <v>29</v>
      </c>
      <c r="C74" s="13"/>
      <c r="D74" s="26" t="s">
        <v>30</v>
      </c>
      <c r="E74" s="7" t="s">
        <v>160</v>
      </c>
      <c r="F74" s="14"/>
      <c r="G74" s="14"/>
      <c r="H74" s="14"/>
      <c r="I74" s="65">
        <v>160000</v>
      </c>
      <c r="J74" s="14"/>
    </row>
    <row r="75" spans="1:10" ht="51">
      <c r="A75" s="22"/>
      <c r="B75" s="73" t="s">
        <v>29</v>
      </c>
      <c r="C75" s="13"/>
      <c r="D75" s="26" t="s">
        <v>30</v>
      </c>
      <c r="E75" s="59" t="s">
        <v>161</v>
      </c>
      <c r="F75" s="14"/>
      <c r="G75" s="14"/>
      <c r="H75" s="14"/>
      <c r="I75" s="65">
        <v>76000</v>
      </c>
      <c r="J75" s="14"/>
    </row>
    <row r="76" spans="1:10" ht="25.5">
      <c r="A76" s="22" t="s">
        <v>105</v>
      </c>
      <c r="B76" s="74" t="s">
        <v>42</v>
      </c>
      <c r="C76" s="74" t="s">
        <v>79</v>
      </c>
      <c r="D76" s="8" t="s">
        <v>43</v>
      </c>
      <c r="E76" s="13"/>
      <c r="F76" s="14"/>
      <c r="G76" s="14"/>
      <c r="H76" s="14"/>
      <c r="I76" s="27">
        <f>I77</f>
        <v>8500</v>
      </c>
      <c r="J76" s="14"/>
    </row>
    <row r="77" spans="1:10" ht="38.25">
      <c r="A77" s="19"/>
      <c r="B77" s="73" t="s">
        <v>29</v>
      </c>
      <c r="C77" s="13"/>
      <c r="D77" s="26" t="s">
        <v>30</v>
      </c>
      <c r="E77" s="7" t="s">
        <v>106</v>
      </c>
      <c r="F77" s="14"/>
      <c r="G77" s="14"/>
      <c r="H77" s="14"/>
      <c r="I77" s="65">
        <v>8500</v>
      </c>
      <c r="J77" s="14"/>
    </row>
    <row r="78" spans="1:10" ht="25.5">
      <c r="A78" s="22" t="s">
        <v>107</v>
      </c>
      <c r="B78" s="6">
        <v>12</v>
      </c>
      <c r="C78" s="5"/>
      <c r="D78" s="6" t="s">
        <v>108</v>
      </c>
      <c r="E78" s="14"/>
      <c r="F78" s="14"/>
      <c r="G78" s="14"/>
      <c r="H78" s="14"/>
      <c r="I78" s="27">
        <f>I79+I81+I83+I92+I94+I98+I100</f>
        <v>54747604</v>
      </c>
      <c r="J78" s="14"/>
    </row>
    <row r="79" spans="1:10" ht="25.5">
      <c r="A79" s="35" t="s">
        <v>114</v>
      </c>
      <c r="B79" s="28">
        <v>7321</v>
      </c>
      <c r="C79" s="76" t="s">
        <v>38</v>
      </c>
      <c r="D79" s="9" t="s">
        <v>115</v>
      </c>
      <c r="E79" s="1"/>
      <c r="F79" s="14"/>
      <c r="G79" s="14"/>
      <c r="H79" s="14"/>
      <c r="I79" s="27">
        <f>I80</f>
        <v>5439300</v>
      </c>
      <c r="J79" s="14"/>
    </row>
    <row r="80" spans="1:10" ht="51">
      <c r="A80" s="14"/>
      <c r="B80" s="71">
        <v>3142</v>
      </c>
      <c r="C80" s="78"/>
      <c r="D80" s="31" t="s">
        <v>117</v>
      </c>
      <c r="E80" s="43" t="s">
        <v>116</v>
      </c>
      <c r="F80" s="14"/>
      <c r="G80" s="14"/>
      <c r="H80" s="14"/>
      <c r="I80" s="65">
        <v>5439300</v>
      </c>
      <c r="J80" s="14"/>
    </row>
    <row r="81" spans="1:10" ht="25.5">
      <c r="A81" s="25">
        <v>1217325</v>
      </c>
      <c r="B81" s="75">
        <v>7325</v>
      </c>
      <c r="C81" s="80" t="s">
        <v>38</v>
      </c>
      <c r="D81" s="9" t="s">
        <v>118</v>
      </c>
      <c r="E81" s="38"/>
      <c r="F81" s="14"/>
      <c r="G81" s="14"/>
      <c r="H81" s="14"/>
      <c r="I81" s="81">
        <f>I82</f>
        <v>4000000</v>
      </c>
      <c r="J81" s="14"/>
    </row>
    <row r="82" spans="1:10" ht="25.5">
      <c r="A82" s="13"/>
      <c r="B82" s="71">
        <v>3142</v>
      </c>
      <c r="C82" s="78"/>
      <c r="D82" s="31" t="s">
        <v>117</v>
      </c>
      <c r="E82" s="43" t="s">
        <v>119</v>
      </c>
      <c r="F82" s="14"/>
      <c r="G82" s="14"/>
      <c r="H82" s="14"/>
      <c r="I82" s="65">
        <v>4000000</v>
      </c>
      <c r="J82" s="14"/>
    </row>
    <row r="83" spans="1:10" ht="25.5">
      <c r="A83" s="6">
        <v>1217330</v>
      </c>
      <c r="B83" s="6">
        <v>7330</v>
      </c>
      <c r="C83" s="42" t="s">
        <v>38</v>
      </c>
      <c r="D83" s="15" t="s">
        <v>120</v>
      </c>
      <c r="E83" s="14"/>
      <c r="F83" s="14"/>
      <c r="G83" s="14"/>
      <c r="H83" s="14"/>
      <c r="I83" s="27">
        <f>I84+I85+I86+I87+I88+I89+I90+I91</f>
        <v>14742053</v>
      </c>
      <c r="J83" s="14"/>
    </row>
    <row r="84" spans="1:10" ht="25.5">
      <c r="A84" s="44"/>
      <c r="B84" s="46" t="s">
        <v>110</v>
      </c>
      <c r="C84" s="45"/>
      <c r="D84" s="26" t="s">
        <v>109</v>
      </c>
      <c r="E84" s="43" t="s">
        <v>111</v>
      </c>
      <c r="F84" s="14"/>
      <c r="G84" s="14"/>
      <c r="H84" s="14"/>
      <c r="I84" s="65">
        <f>2744861-650000</f>
        <v>2094861</v>
      </c>
      <c r="J84" s="14"/>
    </row>
    <row r="85" spans="1:10" ht="25.5">
      <c r="A85" s="44"/>
      <c r="B85" s="46" t="s">
        <v>110</v>
      </c>
      <c r="C85" s="45"/>
      <c r="D85" s="26" t="s">
        <v>109</v>
      </c>
      <c r="E85" s="43" t="s">
        <v>122</v>
      </c>
      <c r="F85" s="14"/>
      <c r="G85" s="14"/>
      <c r="H85" s="14"/>
      <c r="I85" s="65">
        <v>4255139</v>
      </c>
      <c r="J85" s="14"/>
    </row>
    <row r="86" spans="1:10" ht="38.25">
      <c r="A86" s="21"/>
      <c r="B86" s="46" t="s">
        <v>110</v>
      </c>
      <c r="C86" s="45"/>
      <c r="D86" s="26" t="s">
        <v>109</v>
      </c>
      <c r="E86" s="43" t="s">
        <v>112</v>
      </c>
      <c r="F86" s="14"/>
      <c r="G86" s="14"/>
      <c r="H86" s="14"/>
      <c r="I86" s="65">
        <v>635668</v>
      </c>
      <c r="J86" s="14"/>
    </row>
    <row r="87" spans="1:10" ht="38.25">
      <c r="A87" s="14"/>
      <c r="B87" s="71">
        <v>3122</v>
      </c>
      <c r="C87" s="14"/>
      <c r="D87" s="26" t="s">
        <v>109</v>
      </c>
      <c r="E87" s="43" t="s">
        <v>113</v>
      </c>
      <c r="F87" s="14"/>
      <c r="G87" s="14"/>
      <c r="H87" s="14"/>
      <c r="I87" s="65">
        <v>1500000</v>
      </c>
      <c r="J87" s="14"/>
    </row>
    <row r="88" spans="1:10" ht="25.5">
      <c r="A88" s="14"/>
      <c r="B88" s="71">
        <v>3142</v>
      </c>
      <c r="C88" s="14"/>
      <c r="D88" s="31" t="s">
        <v>117</v>
      </c>
      <c r="E88" s="43" t="s">
        <v>121</v>
      </c>
      <c r="F88" s="14"/>
      <c r="G88" s="14"/>
      <c r="H88" s="14"/>
      <c r="I88" s="65">
        <f>1300000-1280000</f>
        <v>20000</v>
      </c>
      <c r="J88" s="14"/>
    </row>
    <row r="89" spans="1:10" ht="25.5">
      <c r="A89" s="14"/>
      <c r="B89" s="71">
        <v>3142</v>
      </c>
      <c r="C89" s="14"/>
      <c r="D89" s="31" t="s">
        <v>117</v>
      </c>
      <c r="E89" s="43" t="s">
        <v>123</v>
      </c>
      <c r="F89" s="14"/>
      <c r="G89" s="14"/>
      <c r="H89" s="14"/>
      <c r="I89" s="65">
        <v>1200000</v>
      </c>
      <c r="J89" s="14"/>
    </row>
    <row r="90" spans="1:10" ht="25.5">
      <c r="A90" s="14"/>
      <c r="B90" s="71">
        <v>3142</v>
      </c>
      <c r="C90" s="14"/>
      <c r="D90" s="31" t="s">
        <v>117</v>
      </c>
      <c r="E90" s="43" t="s">
        <v>162</v>
      </c>
      <c r="F90" s="14"/>
      <c r="G90" s="14"/>
      <c r="H90" s="14"/>
      <c r="I90" s="65">
        <v>60000</v>
      </c>
      <c r="J90" s="14"/>
    </row>
    <row r="91" spans="1:10" ht="63.75">
      <c r="A91" s="14"/>
      <c r="B91" s="71">
        <v>3142</v>
      </c>
      <c r="C91" s="78"/>
      <c r="D91" s="31" t="s">
        <v>117</v>
      </c>
      <c r="E91" s="50" t="s">
        <v>131</v>
      </c>
      <c r="F91" s="14"/>
      <c r="G91" s="14"/>
      <c r="H91" s="14"/>
      <c r="I91" s="65">
        <v>4976385</v>
      </c>
      <c r="J91" s="14"/>
    </row>
    <row r="92" spans="1:10" ht="25.5">
      <c r="A92" s="35" t="s">
        <v>124</v>
      </c>
      <c r="B92" s="28">
        <v>7340</v>
      </c>
      <c r="C92" s="76" t="s">
        <v>38</v>
      </c>
      <c r="D92" s="9" t="s">
        <v>125</v>
      </c>
      <c r="E92" s="1"/>
      <c r="F92" s="14"/>
      <c r="G92" s="14"/>
      <c r="H92" s="14"/>
      <c r="I92" s="27">
        <f>I93</f>
        <v>1966000</v>
      </c>
      <c r="J92" s="14"/>
    </row>
    <row r="93" spans="1:10" ht="38.25">
      <c r="A93" s="14"/>
      <c r="B93" s="71">
        <v>3143</v>
      </c>
      <c r="C93" s="78"/>
      <c r="D93" s="26" t="s">
        <v>127</v>
      </c>
      <c r="E93" s="47" t="s">
        <v>126</v>
      </c>
      <c r="F93" s="14"/>
      <c r="G93" s="14"/>
      <c r="H93" s="14"/>
      <c r="I93" s="65">
        <v>1966000</v>
      </c>
      <c r="J93" s="14"/>
    </row>
    <row r="94" spans="1:10" ht="51">
      <c r="A94" s="35" t="s">
        <v>128</v>
      </c>
      <c r="B94" s="48">
        <v>7461</v>
      </c>
      <c r="C94" s="35" t="s">
        <v>129</v>
      </c>
      <c r="D94" s="9" t="s">
        <v>130</v>
      </c>
      <c r="E94" s="14"/>
      <c r="F94" s="14"/>
      <c r="G94" s="14"/>
      <c r="H94" s="14"/>
      <c r="I94" s="27">
        <f>I95+I96+I97</f>
        <v>25101252</v>
      </c>
      <c r="J94" s="14"/>
    </row>
    <row r="95" spans="1:10">
      <c r="A95" s="14"/>
      <c r="B95" s="70">
        <v>3132</v>
      </c>
      <c r="C95" s="70"/>
      <c r="D95" s="26" t="s">
        <v>21</v>
      </c>
      <c r="E95" s="49" t="s">
        <v>163</v>
      </c>
      <c r="F95" s="14"/>
      <c r="G95" s="14"/>
      <c r="H95" s="14"/>
      <c r="I95" s="68">
        <f>13187311-784945</f>
        <v>12402366</v>
      </c>
      <c r="J95" s="14"/>
    </row>
    <row r="96" spans="1:10" ht="30" customHeight="1">
      <c r="A96" s="14"/>
      <c r="B96" s="70"/>
      <c r="C96" s="70"/>
      <c r="D96" s="26"/>
      <c r="E96" s="60" t="s">
        <v>164</v>
      </c>
      <c r="F96" s="14"/>
      <c r="G96" s="14"/>
      <c r="H96" s="14"/>
      <c r="I96" s="68">
        <v>7581210</v>
      </c>
      <c r="J96" s="14"/>
    </row>
    <row r="97" spans="1:10" ht="25.5">
      <c r="A97" s="14"/>
      <c r="B97" s="70"/>
      <c r="C97" s="70"/>
      <c r="D97" s="26"/>
      <c r="E97" s="60" t="s">
        <v>165</v>
      </c>
      <c r="F97" s="14"/>
      <c r="G97" s="14"/>
      <c r="H97" s="14"/>
      <c r="I97" s="68">
        <v>5117676</v>
      </c>
      <c r="J97" s="14"/>
    </row>
    <row r="98" spans="1:10">
      <c r="A98" s="5" t="s">
        <v>170</v>
      </c>
      <c r="B98" s="6">
        <v>7640</v>
      </c>
      <c r="C98" s="5" t="s">
        <v>54</v>
      </c>
      <c r="D98" s="34" t="s">
        <v>18</v>
      </c>
      <c r="E98" s="49"/>
      <c r="F98" s="14"/>
      <c r="G98" s="14"/>
      <c r="H98" s="14"/>
      <c r="I98" s="53">
        <f>I99</f>
        <v>1248999</v>
      </c>
      <c r="J98" s="14"/>
    </row>
    <row r="99" spans="1:10" ht="52.5" customHeight="1">
      <c r="A99" s="14"/>
      <c r="B99" s="56">
        <v>3131</v>
      </c>
      <c r="C99" s="57"/>
      <c r="D99" s="56" t="s">
        <v>148</v>
      </c>
      <c r="E99" s="49" t="s">
        <v>134</v>
      </c>
      <c r="F99" s="14"/>
      <c r="G99" s="14"/>
      <c r="H99" s="14"/>
      <c r="I99" s="68">
        <v>1248999</v>
      </c>
      <c r="J99" s="14"/>
    </row>
    <row r="100" spans="1:10" ht="25.5">
      <c r="A100" s="35" t="s">
        <v>135</v>
      </c>
      <c r="B100" s="28">
        <v>7670</v>
      </c>
      <c r="C100" s="76" t="s">
        <v>136</v>
      </c>
      <c r="D100" s="9" t="s">
        <v>137</v>
      </c>
      <c r="E100" s="49"/>
      <c r="F100" s="14"/>
      <c r="G100" s="14"/>
      <c r="H100" s="14"/>
      <c r="I100" s="53">
        <f>I101</f>
        <v>2250000</v>
      </c>
      <c r="J100" s="14"/>
    </row>
    <row r="101" spans="1:10" ht="25.5">
      <c r="A101" s="14"/>
      <c r="B101" s="73" t="s">
        <v>69</v>
      </c>
      <c r="C101" s="71"/>
      <c r="D101" s="26" t="s">
        <v>70</v>
      </c>
      <c r="E101" s="50" t="s">
        <v>138</v>
      </c>
      <c r="F101" s="14"/>
      <c r="G101" s="14"/>
      <c r="H101" s="14"/>
      <c r="I101" s="68">
        <v>2250000</v>
      </c>
      <c r="J101" s="14"/>
    </row>
    <row r="102" spans="1:10" ht="25.5">
      <c r="A102" s="35" t="s">
        <v>139</v>
      </c>
      <c r="B102" s="28">
        <v>31</v>
      </c>
      <c r="C102" s="76"/>
      <c r="D102" s="54" t="s">
        <v>140</v>
      </c>
      <c r="E102" s="50"/>
      <c r="F102" s="14"/>
      <c r="G102" s="14"/>
      <c r="H102" s="14"/>
      <c r="I102" s="27">
        <f>I103+I105</f>
        <v>36000</v>
      </c>
      <c r="J102" s="14"/>
    </row>
    <row r="103" spans="1:10" ht="25.5">
      <c r="A103" s="22" t="s">
        <v>173</v>
      </c>
      <c r="B103" s="74" t="s">
        <v>42</v>
      </c>
      <c r="C103" s="74" t="s">
        <v>79</v>
      </c>
      <c r="D103" s="8" t="s">
        <v>43</v>
      </c>
      <c r="E103" s="50"/>
      <c r="F103" s="14"/>
      <c r="G103" s="14"/>
      <c r="H103" s="14"/>
      <c r="I103" s="27">
        <f>I104</f>
        <v>25000</v>
      </c>
      <c r="J103" s="14"/>
    </row>
    <row r="104" spans="1:10" ht="51">
      <c r="A104" s="35"/>
      <c r="B104" s="73" t="s">
        <v>29</v>
      </c>
      <c r="C104" s="71"/>
      <c r="D104" s="26" t="s">
        <v>30</v>
      </c>
      <c r="E104" s="7" t="s">
        <v>144</v>
      </c>
      <c r="F104" s="14"/>
      <c r="G104" s="14"/>
      <c r="H104" s="14"/>
      <c r="I104" s="65">
        <v>25000</v>
      </c>
      <c r="J104" s="14"/>
    </row>
    <row r="105" spans="1:10" ht="25.5">
      <c r="A105" s="5" t="s">
        <v>141</v>
      </c>
      <c r="B105" s="6">
        <v>7650</v>
      </c>
      <c r="C105" s="5" t="s">
        <v>136</v>
      </c>
      <c r="D105" s="15" t="s">
        <v>142</v>
      </c>
      <c r="E105" s="50"/>
      <c r="F105" s="14"/>
      <c r="G105" s="14"/>
      <c r="H105" s="14"/>
      <c r="I105" s="27">
        <f>I106</f>
        <v>11000</v>
      </c>
      <c r="J105" s="14"/>
    </row>
    <row r="106" spans="1:10" ht="38.25">
      <c r="A106" s="14"/>
      <c r="B106" s="56">
        <v>2281</v>
      </c>
      <c r="C106" s="5"/>
      <c r="D106" s="31" t="s">
        <v>40</v>
      </c>
      <c r="E106" s="55" t="s">
        <v>143</v>
      </c>
      <c r="F106" s="14"/>
      <c r="G106" s="14"/>
      <c r="H106" s="14"/>
      <c r="I106" s="65">
        <v>11000</v>
      </c>
      <c r="J106" s="14"/>
    </row>
    <row r="107" spans="1:10">
      <c r="A107" s="35" t="s">
        <v>145</v>
      </c>
      <c r="B107" s="28">
        <v>37</v>
      </c>
      <c r="C107" s="30"/>
      <c r="D107" s="9" t="s">
        <v>146</v>
      </c>
      <c r="E107" s="50"/>
      <c r="F107" s="14"/>
      <c r="G107" s="14"/>
      <c r="H107" s="14"/>
      <c r="I107" s="27">
        <f>I108+I110</f>
        <v>60000</v>
      </c>
      <c r="J107" s="14"/>
    </row>
    <row r="108" spans="1:10" ht="51">
      <c r="A108" s="35" t="s">
        <v>172</v>
      </c>
      <c r="B108" s="23" t="s">
        <v>26</v>
      </c>
      <c r="C108" s="23" t="s">
        <v>27</v>
      </c>
      <c r="D108" s="24" t="s">
        <v>28</v>
      </c>
      <c r="E108" s="50"/>
      <c r="F108" s="14"/>
      <c r="G108" s="14"/>
      <c r="H108" s="14"/>
      <c r="I108" s="27">
        <f>I109</f>
        <v>10000</v>
      </c>
      <c r="J108" s="14"/>
    </row>
    <row r="109" spans="1:10" ht="25.5">
      <c r="A109" s="35"/>
      <c r="B109" s="73" t="s">
        <v>29</v>
      </c>
      <c r="C109" s="13"/>
      <c r="D109" s="26" t="s">
        <v>30</v>
      </c>
      <c r="E109" s="7" t="s">
        <v>171</v>
      </c>
      <c r="F109" s="14"/>
      <c r="G109" s="14"/>
      <c r="H109" s="14"/>
      <c r="I109" s="65">
        <v>10000</v>
      </c>
      <c r="J109" s="14"/>
    </row>
    <row r="110" spans="1:10" ht="25.5">
      <c r="A110" s="22" t="s">
        <v>174</v>
      </c>
      <c r="B110" s="74" t="s">
        <v>42</v>
      </c>
      <c r="C110" s="74" t="s">
        <v>79</v>
      </c>
      <c r="D110" s="8" t="s">
        <v>43</v>
      </c>
      <c r="E110" s="7"/>
      <c r="F110" s="14"/>
      <c r="G110" s="14"/>
      <c r="H110" s="14"/>
      <c r="I110" s="81">
        <f>I111</f>
        <v>50000</v>
      </c>
      <c r="J110" s="14"/>
    </row>
    <row r="111" spans="1:10" ht="25.5">
      <c r="A111" s="35"/>
      <c r="B111" s="73" t="s">
        <v>29</v>
      </c>
      <c r="C111" s="13"/>
      <c r="D111" s="26" t="s">
        <v>30</v>
      </c>
      <c r="E111" s="7" t="s">
        <v>147</v>
      </c>
      <c r="F111" s="14"/>
      <c r="G111" s="14"/>
      <c r="H111" s="14"/>
      <c r="I111" s="65">
        <v>50000</v>
      </c>
      <c r="J111" s="14"/>
    </row>
    <row r="112" spans="1:10" ht="15.75">
      <c r="A112" s="14"/>
      <c r="B112" s="14"/>
      <c r="C112" s="14"/>
      <c r="D112" s="14"/>
      <c r="E112" s="51" t="s">
        <v>132</v>
      </c>
      <c r="F112" s="14"/>
      <c r="G112" s="14"/>
      <c r="H112" s="14"/>
      <c r="I112" s="27">
        <f>I19+I39+I53+I56+I67+I78+I102+I107</f>
        <v>62169586</v>
      </c>
      <c r="J112" s="14"/>
    </row>
    <row r="113" spans="1:10" ht="14.25">
      <c r="A113" s="14"/>
      <c r="B113" s="14"/>
      <c r="C113" s="14"/>
      <c r="D113" s="14"/>
      <c r="E113" s="52" t="s">
        <v>133</v>
      </c>
      <c r="F113" s="14"/>
      <c r="G113" s="14"/>
      <c r="H113" s="14"/>
      <c r="I113" s="27">
        <f>I18+I112</f>
        <v>71634531</v>
      </c>
      <c r="J113" s="14"/>
    </row>
    <row r="114" spans="1:10">
      <c r="A114" s="14"/>
      <c r="B114" s="14"/>
      <c r="C114" s="14"/>
      <c r="D114" s="14"/>
      <c r="E114" s="14"/>
      <c r="F114" s="14"/>
      <c r="G114" s="14"/>
      <c r="H114" s="14"/>
      <c r="I114" s="14"/>
      <c r="J114" s="14"/>
    </row>
    <row r="115" spans="1:10">
      <c r="A115" s="14"/>
      <c r="B115" s="14"/>
      <c r="C115" s="14"/>
      <c r="D115" s="14"/>
      <c r="E115" s="14"/>
      <c r="F115" s="14"/>
      <c r="G115" s="14"/>
      <c r="H115" s="14"/>
      <c r="I115" s="14"/>
      <c r="J115" s="14"/>
    </row>
    <row r="116" spans="1:10">
      <c r="A116" s="14"/>
      <c r="B116" s="14"/>
      <c r="C116" s="14"/>
      <c r="D116" s="14"/>
      <c r="E116" s="14"/>
      <c r="F116" s="14"/>
      <c r="G116" s="14"/>
      <c r="H116" s="14"/>
      <c r="I116" s="14"/>
      <c r="J116" s="14"/>
    </row>
    <row r="117" spans="1:10">
      <c r="A117" s="14"/>
      <c r="B117" s="14"/>
      <c r="C117" s="14"/>
      <c r="D117" s="14"/>
      <c r="E117" s="14"/>
      <c r="F117" s="14"/>
      <c r="G117" s="14"/>
      <c r="H117" s="14"/>
      <c r="I117" s="14"/>
      <c r="J117" s="14"/>
    </row>
    <row r="118" spans="1:10">
      <c r="A118" s="14"/>
      <c r="B118" s="14"/>
      <c r="C118" s="14"/>
      <c r="D118" s="14"/>
      <c r="E118" s="14"/>
      <c r="F118" s="14"/>
      <c r="G118" s="14"/>
      <c r="H118" s="14"/>
      <c r="I118" s="14"/>
      <c r="J118" s="14"/>
    </row>
    <row r="119" spans="1:10">
      <c r="A119" s="14"/>
      <c r="B119" s="14"/>
      <c r="C119" s="14"/>
      <c r="D119" s="14"/>
      <c r="E119" s="14"/>
      <c r="F119" s="14"/>
      <c r="G119" s="14"/>
      <c r="H119" s="14"/>
      <c r="I119" s="14"/>
      <c r="J119" s="14"/>
    </row>
  </sheetData>
  <mergeCells count="8">
    <mergeCell ref="F2:J2"/>
    <mergeCell ref="G4:J4"/>
    <mergeCell ref="G3:K3"/>
    <mergeCell ref="A10:B10"/>
    <mergeCell ref="A6:J6"/>
    <mergeCell ref="A7:J7"/>
    <mergeCell ref="A8:J8"/>
    <mergeCell ref="A9:B9"/>
  </mergeCells>
  <pageMargins left="0.43307086614173229" right="0.39370078740157483" top="0.32" bottom="0.16" header="0.31496062992125984" footer="0.19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2019-12-21T13:50:53Z</cp:lastPrinted>
  <dcterms:created xsi:type="dcterms:W3CDTF">2019-12-16T13:20:45Z</dcterms:created>
  <dcterms:modified xsi:type="dcterms:W3CDTF">2019-12-21T13:53:36Z</dcterms:modified>
</cp:coreProperties>
</file>